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LRA-A 2020 6 ES03 0500 098352" sheetId="1" r:id="rId1"/>
  </sheets>
  <externalReferences>
    <externalReference r:id="rId4"/>
  </externalReferences>
  <definedNames>
    <definedName name="_xlnm.Print_Titles" localSheetId="0">'LRA-A 2020 6 ES03 0500 098352'!$1:$13</definedName>
  </definedNames>
  <calcPr fullCalcOnLoad="1"/>
</workbook>
</file>

<file path=xl/sharedStrings.xml><?xml version="1.0" encoding="utf-8"?>
<sst xmlns="http://schemas.openxmlformats.org/spreadsheetml/2006/main" count="102" uniqueCount="81">
  <si>
    <t>LAPORAN REALISASI PENEYERAPAN ANGGARAN DIPA SATUAN KERJA</t>
  </si>
  <si>
    <t>BULAN JUNI TAHUN 2020</t>
  </si>
  <si>
    <t>SATUAN KERJA</t>
  </si>
  <si>
    <t>: (099160) PENGADILAN NEGERI PONOROGO</t>
  </si>
  <si>
    <t>K/L</t>
  </si>
  <si>
    <t>: (005) MAHKAMAH AGUNG</t>
  </si>
  <si>
    <t>UNIT ORGANISASI</t>
  </si>
  <si>
    <t>: (03) Badan Peradilan Umum</t>
  </si>
  <si>
    <t>NO./TGL DIPA</t>
  </si>
  <si>
    <t>: DIPA-005.03.2.099160/2020 tgl. 12-11-2019</t>
  </si>
  <si>
    <t>SURAT</t>
  </si>
  <si>
    <t>: No. W           /           /KU.04.2/VII/2020 tgl. 06-7-2020</t>
  </si>
  <si>
    <t>NO</t>
  </si>
  <si>
    <t>Kode Satker. Program. Keg. Output. Kode Akun</t>
  </si>
  <si>
    <t>Uraian</t>
  </si>
  <si>
    <t>Pagu DIPA</t>
  </si>
  <si>
    <t>Realisasi s.d bulan lalu</t>
  </si>
  <si>
    <t>Realisasi bulan ini</t>
  </si>
  <si>
    <t>Realisasi s.d bulan ini</t>
  </si>
  <si>
    <t>Sisa dana s.d bulan ini</t>
  </si>
  <si>
    <t>Rp.</t>
  </si>
  <si>
    <t>%</t>
  </si>
  <si>
    <t>005.03.0500.099160</t>
  </si>
  <si>
    <t>PENGADILAN NEGERI PONOROGO</t>
  </si>
  <si>
    <t>BELANJA BARANG NON OPERASIONAL</t>
  </si>
  <si>
    <t>005.03.07</t>
  </si>
  <si>
    <t>Program Peningkatan Manajemen Peradilan Umum</t>
  </si>
  <si>
    <t>005.03.07.1049</t>
  </si>
  <si>
    <t>Peningkatan Manajemen Peradilan Umum</t>
  </si>
  <si>
    <t>005.03.07.1049.003</t>
  </si>
  <si>
    <t>Layanan Pos Bantuan Hukum</t>
  </si>
  <si>
    <t>005.03.07.1049.003.051</t>
  </si>
  <si>
    <t>Pos Bantuan Hukum</t>
  </si>
  <si>
    <t>005.03.07.1049.003.051. A</t>
  </si>
  <si>
    <t>tanpa sub komponen</t>
  </si>
  <si>
    <t>005.03.07.1049.003.051. A.522131</t>
  </si>
  <si>
    <t>Beban Jasa Konsultan</t>
  </si>
  <si>
    <t>005.03.07.1049.005</t>
  </si>
  <si>
    <t>Perkara Peradilan Umum yang diselesaikan ditingkat Pertama dan Banding yang Tepat Waktu</t>
  </si>
  <si>
    <t>005.03.07.1049.005.051</t>
  </si>
  <si>
    <t>Pendaftaran berkas perkara</t>
  </si>
  <si>
    <t>005.03.07.1049.005.051. A</t>
  </si>
  <si>
    <t>005.03.07.1049.005.051. A.521811</t>
  </si>
  <si>
    <t>005.03.07.1049.005.052</t>
  </si>
  <si>
    <t>Penetapan hari sidang</t>
  </si>
  <si>
    <t>005.03.07.1049.005.052. A</t>
  </si>
  <si>
    <t>005.03.07.1049.005.052. A.524113</t>
  </si>
  <si>
    <t>Beban Perjalanan Dinas Dalam Kota</t>
  </si>
  <si>
    <t>005.03.07.1049.005.053</t>
  </si>
  <si>
    <t>Pemeriksaan di sidang pengadilan</t>
  </si>
  <si>
    <t>005.03.07.1049.005.053. A</t>
  </si>
  <si>
    <t>005.03.07.1049.005.053. A.521211</t>
  </si>
  <si>
    <t>Beban Bahan</t>
  </si>
  <si>
    <t>005.03.07.1049.005.053. A.524113</t>
  </si>
  <si>
    <t>005.03.07.1049.005.054</t>
  </si>
  <si>
    <t>Minutasi dan Upaya Hukum</t>
  </si>
  <si>
    <t>005.03.07.1049.005.054. A</t>
  </si>
  <si>
    <t>005.03.07.1049.005.054. A.521211</t>
  </si>
  <si>
    <t>005.03.07.1049.005.055</t>
  </si>
  <si>
    <t>Pengiriman petikan/salinan putusan kepada JPU dan Terdakwa</t>
  </si>
  <si>
    <t>005.03.07.1049.005.055. A</t>
  </si>
  <si>
    <t>005.03.07.1049.005.055. A.524113</t>
  </si>
  <si>
    <t>005.03.07.1049.005.056</t>
  </si>
  <si>
    <t>Pengiriman surat penahnan dan perpanjangan penahanan</t>
  </si>
  <si>
    <t>005.03.07.1049.005.056. A</t>
  </si>
  <si>
    <t>005.03.07.1049.005.056. A.524113</t>
  </si>
  <si>
    <t>005.03.07.1049.005.057</t>
  </si>
  <si>
    <t>Penanganan perkara banding d pengadilan tingkat pertama</t>
  </si>
  <si>
    <t>005.03.07.1049.005.057. A</t>
  </si>
  <si>
    <t>005.03.07.1049.005.057. A.521114</t>
  </si>
  <si>
    <t>Beban Pengiriman Surat Dinas Pos Pusat</t>
  </si>
  <si>
    <t>005.03.07.1049.005.057. A.524113</t>
  </si>
  <si>
    <t>005.03.07.1049.005.058</t>
  </si>
  <si>
    <t>Penanganan perkara kasasi dan peninjauan kembali di pengadilan tingkat pertama</t>
  </si>
  <si>
    <t>005.03.07.1049.005.058. A</t>
  </si>
  <si>
    <t>005.03.07.1049.005.058. A.521114</t>
  </si>
  <si>
    <t>005.03.07.1049.005.058. A.524113</t>
  </si>
  <si>
    <t>Ponorogo, 06 Juli 2020</t>
  </si>
  <si>
    <t>Kuasa Pengguna Anggaran</t>
  </si>
  <si>
    <t>P A R J A , SH</t>
  </si>
  <si>
    <t>NIP. 196408061986031004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</si>
</sst>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b/>
      <sz val="8"/>
      <color indexed="9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1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top"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 vertical="top"/>
      <protection/>
    </xf>
    <xf numFmtId="0" fontId="3" fillId="2" borderId="1" xfId="0" applyFont="1" applyFill="1" applyBorder="1" applyAlignment="1" applyProtection="1">
      <alignment horizontal="center" vertical="top" wrapText="1"/>
      <protection/>
    </xf>
    <xf numFmtId="0" fontId="3" fillId="2" borderId="2" xfId="0" applyFont="1" applyFill="1" applyBorder="1" applyAlignment="1" applyProtection="1">
      <alignment horizontal="center" vertical="top" wrapText="1"/>
      <protection/>
    </xf>
    <xf numFmtId="0" fontId="3" fillId="2" borderId="3" xfId="0" applyFont="1" applyFill="1" applyBorder="1" applyAlignment="1" applyProtection="1">
      <alignment horizontal="center" vertical="top" wrapText="1"/>
      <protection/>
    </xf>
    <xf numFmtId="0" fontId="3" fillId="0" borderId="4" xfId="0" applyFont="1" applyFill="1" applyBorder="1" applyAlignment="1" applyProtection="1">
      <alignment/>
      <protection/>
    </xf>
    <xf numFmtId="0" fontId="3" fillId="0" borderId="5" xfId="0" applyFont="1" applyFill="1" applyBorder="1" applyAlignment="1" applyProtection="1">
      <alignment/>
      <protection/>
    </xf>
    <xf numFmtId="0" fontId="3" fillId="2" borderId="5" xfId="0" applyFont="1" applyFill="1" applyBorder="1" applyAlignment="1" applyProtection="1">
      <alignment horizontal="left" vertical="top"/>
      <protection/>
    </xf>
    <xf numFmtId="0" fontId="3" fillId="0" borderId="6" xfId="0" applyFont="1" applyFill="1" applyBorder="1" applyAlignment="1" applyProtection="1">
      <alignment/>
      <protection/>
    </xf>
    <xf numFmtId="0" fontId="4" fillId="3" borderId="4" xfId="0" applyFont="1" applyFill="1" applyBorder="1" applyAlignment="1" applyProtection="1">
      <alignment horizontal="left" vertical="top"/>
      <protection/>
    </xf>
    <xf numFmtId="0" fontId="3" fillId="4" borderId="4" xfId="0" applyFont="1" applyFill="1" applyBorder="1" applyAlignment="1" applyProtection="1">
      <alignment horizontal="left" vertical="top"/>
      <protection/>
    </xf>
    <xf numFmtId="0" fontId="3" fillId="2" borderId="4" xfId="0" applyFont="1" applyFill="1" applyBorder="1" applyAlignment="1" applyProtection="1">
      <alignment horizontal="left" vertical="top"/>
      <protection/>
    </xf>
    <xf numFmtId="0" fontId="3" fillId="0" borderId="7" xfId="0" applyFont="1" applyFill="1" applyBorder="1" applyAlignment="1" applyProtection="1">
      <alignment horizontal="left" vertical="top"/>
      <protection/>
    </xf>
    <xf numFmtId="0" fontId="4" fillId="3" borderId="5" xfId="0" applyFont="1" applyFill="1" applyBorder="1" applyAlignment="1" applyProtection="1">
      <alignment horizontal="left" vertical="top"/>
      <protection/>
    </xf>
    <xf numFmtId="0" fontId="3" fillId="4" borderId="5" xfId="0" applyFont="1" applyFill="1" applyBorder="1" applyAlignment="1" applyProtection="1">
      <alignment horizontal="left" vertical="top"/>
      <protection/>
    </xf>
    <xf numFmtId="0" fontId="3" fillId="0" borderId="5" xfId="0" applyFont="1" applyFill="1" applyBorder="1" applyAlignment="1" applyProtection="1">
      <alignment horizontal="left" vertical="top"/>
      <protection/>
    </xf>
    <xf numFmtId="0" fontId="3" fillId="0" borderId="8" xfId="0" applyFont="1" applyFill="1" applyBorder="1" applyAlignment="1" applyProtection="1">
      <alignment horizontal="left" vertical="top"/>
      <protection/>
    </xf>
    <xf numFmtId="0" fontId="4" fillId="3" borderId="5" xfId="0" applyFont="1" applyFill="1" applyBorder="1" applyAlignment="1" applyProtection="1">
      <alignment horizontal="left" vertical="top" wrapText="1"/>
      <protection/>
    </xf>
    <xf numFmtId="0" fontId="3" fillId="0" borderId="5" xfId="0" applyFont="1" applyFill="1" applyBorder="1" applyAlignment="1" applyProtection="1">
      <alignment horizontal="left" vertical="top" wrapText="1"/>
      <protection/>
    </xf>
    <xf numFmtId="0" fontId="3" fillId="2" borderId="5" xfId="0" applyFont="1" applyFill="1" applyBorder="1" applyAlignment="1" applyProtection="1">
      <alignment horizontal="left" vertical="top" wrapText="1"/>
      <protection/>
    </xf>
    <xf numFmtId="0" fontId="3" fillId="0" borderId="8" xfId="0" applyFont="1" applyFill="1" applyBorder="1" applyAlignment="1" applyProtection="1">
      <alignment horizontal="left" vertical="top" wrapText="1"/>
      <protection/>
    </xf>
    <xf numFmtId="4" fontId="3" fillId="2" borderId="5" xfId="0" applyNumberFormat="1" applyFont="1" applyFill="1" applyBorder="1" applyAlignment="1" applyProtection="1">
      <alignment horizontal="right" vertical="top"/>
      <protection/>
    </xf>
    <xf numFmtId="4" fontId="3" fillId="2" borderId="6" xfId="0" applyNumberFormat="1" applyFont="1" applyFill="1" applyBorder="1" applyAlignment="1" applyProtection="1">
      <alignment horizontal="right" vertical="top"/>
      <protection/>
    </xf>
    <xf numFmtId="4" fontId="4" fillId="3" borderId="5" xfId="0" applyNumberFormat="1" applyFont="1" applyFill="1" applyBorder="1" applyAlignment="1" applyProtection="1">
      <alignment horizontal="right" vertical="top"/>
      <protection/>
    </xf>
    <xf numFmtId="4" fontId="3" fillId="0" borderId="5" xfId="0" applyNumberFormat="1" applyFont="1" applyFill="1" applyBorder="1" applyAlignment="1" applyProtection="1">
      <alignment horizontal="right" vertical="top"/>
      <protection/>
    </xf>
    <xf numFmtId="4" fontId="3" fillId="0" borderId="8" xfId="0" applyNumberFormat="1" applyFont="1" applyFill="1" applyBorder="1" applyAlignment="1" applyProtection="1">
      <alignment horizontal="right" vertical="top"/>
      <protection/>
    </xf>
    <xf numFmtId="4" fontId="4" fillId="3" borderId="6" xfId="0" applyNumberFormat="1" applyFont="1" applyFill="1" applyBorder="1" applyAlignment="1" applyProtection="1">
      <alignment horizontal="right" vertical="top"/>
      <protection/>
    </xf>
    <xf numFmtId="4" fontId="3" fillId="0" borderId="6" xfId="0" applyNumberFormat="1" applyFont="1" applyFill="1" applyBorder="1" applyAlignment="1" applyProtection="1">
      <alignment horizontal="right" vertical="top"/>
      <protection/>
    </xf>
    <xf numFmtId="4" fontId="3" fillId="0" borderId="9" xfId="0" applyNumberFormat="1" applyFont="1" applyFill="1" applyBorder="1" applyAlignment="1" applyProtection="1">
      <alignment horizontal="right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DDDD"/>
      <rgbColor rgb="0000FF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835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workbookViewId="0" topLeftCell="A1">
      <selection activeCell="D14" sqref="D14:L50"/>
    </sheetView>
  </sheetViews>
  <sheetFormatPr defaultColWidth="9.140625" defaultRowHeight="15"/>
  <cols>
    <col min="1" max="1" width="3.00390625" style="0" customWidth="1"/>
    <col min="2" max="2" width="25.00390625" style="0" customWidth="1"/>
    <col min="3" max="3" width="30.00390625" style="0" customWidth="1"/>
    <col min="4" max="5" width="14.00390625" style="0" customWidth="1"/>
    <col min="6" max="6" width="6.00390625" style="0" customWidth="1"/>
    <col min="7" max="7" width="14.00390625" style="0" customWidth="1"/>
    <col min="8" max="8" width="6.00390625" style="0" customWidth="1"/>
    <col min="9" max="9" width="14.00390625" style="0" customWidth="1"/>
    <col min="10" max="10" width="6.00390625" style="0" customWidth="1"/>
    <col min="11" max="11" width="14.00390625" style="0" customWidth="1"/>
    <col min="12" max="12" width="6.00390625" style="0" customWidth="1"/>
  </cols>
  <sheetData>
    <row r="1" spans="1:12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ht="15">
      <c r="A4" s="2"/>
    </row>
    <row r="5" spans="1:3" ht="15">
      <c r="A5" s="2" t="s">
        <v>2</v>
      </c>
      <c r="C5" t="s">
        <v>3</v>
      </c>
    </row>
    <row r="6" spans="1:3" ht="15">
      <c r="A6" s="2" t="s">
        <v>4</v>
      </c>
      <c r="C6" t="s">
        <v>5</v>
      </c>
    </row>
    <row r="7" spans="1:3" ht="15">
      <c r="A7" s="2" t="s">
        <v>6</v>
      </c>
      <c r="C7" t="s">
        <v>7</v>
      </c>
    </row>
    <row r="8" spans="1:3" ht="15">
      <c r="A8" s="2" t="s">
        <v>8</v>
      </c>
      <c r="C8" t="s">
        <v>9</v>
      </c>
    </row>
    <row r="9" spans="1:3" ht="15">
      <c r="A9" s="2" t="s">
        <v>10</v>
      </c>
      <c r="C9" t="s">
        <v>11</v>
      </c>
    </row>
    <row r="10" ht="15">
      <c r="A10" s="2"/>
    </row>
    <row r="11" spans="1:12" ht="15">
      <c r="A11" s="4" t="s">
        <v>12</v>
      </c>
      <c r="B11" s="5" t="s">
        <v>13</v>
      </c>
      <c r="C11" s="5" t="s">
        <v>14</v>
      </c>
      <c r="D11" s="5" t="s">
        <v>15</v>
      </c>
      <c r="E11" s="5" t="s">
        <v>16</v>
      </c>
      <c r="F11" s="5"/>
      <c r="G11" s="5" t="s">
        <v>17</v>
      </c>
      <c r="H11" s="5"/>
      <c r="I11" s="5" t="s">
        <v>18</v>
      </c>
      <c r="J11" s="5"/>
      <c r="K11" s="5" t="s">
        <v>19</v>
      </c>
      <c r="L11" s="6"/>
    </row>
    <row r="12" spans="1:12" ht="15">
      <c r="A12" s="4"/>
      <c r="B12" s="5"/>
      <c r="C12" s="5"/>
      <c r="D12" s="5"/>
      <c r="E12" s="5" t="s">
        <v>20</v>
      </c>
      <c r="F12" s="5" t="s">
        <v>21</v>
      </c>
      <c r="G12" s="5" t="s">
        <v>20</v>
      </c>
      <c r="H12" s="5" t="s">
        <v>21</v>
      </c>
      <c r="I12" s="5" t="s">
        <v>20</v>
      </c>
      <c r="J12" s="5" t="s">
        <v>21</v>
      </c>
      <c r="K12" s="5" t="s">
        <v>20</v>
      </c>
      <c r="L12" s="6" t="s">
        <v>21</v>
      </c>
    </row>
    <row r="13" spans="1:12" ht="1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10"/>
    </row>
    <row r="14" spans="1:12" ht="15">
      <c r="A14" s="11"/>
      <c r="B14" s="15" t="s">
        <v>22</v>
      </c>
      <c r="C14" s="19" t="s">
        <v>23</v>
      </c>
      <c r="D14" s="25">
        <v>250650000</v>
      </c>
      <c r="E14" s="25">
        <v>74226600</v>
      </c>
      <c r="F14" s="25">
        <f>(E14/D14)*100</f>
        <v>29.61364452423698</v>
      </c>
      <c r="G14" s="25">
        <v>11505000</v>
      </c>
      <c r="H14" s="25">
        <f>(G14/D14)*100</f>
        <v>4.590065828845003</v>
      </c>
      <c r="I14" s="25">
        <f>(G14+E14)</f>
        <v>85731600</v>
      </c>
      <c r="J14" s="25">
        <f>(I14/D14)*100</f>
        <v>34.20371035308199</v>
      </c>
      <c r="K14" s="25">
        <f>(D14-I14)</f>
        <v>164918400</v>
      </c>
      <c r="L14" s="28">
        <f>(K14/D14)*100</f>
        <v>65.79628964691801</v>
      </c>
    </row>
    <row r="15" spans="1:12" ht="15">
      <c r="A15" s="12"/>
      <c r="B15" s="16"/>
      <c r="C15" s="20" t="s">
        <v>24</v>
      </c>
      <c r="D15" s="26">
        <v>250650000</v>
      </c>
      <c r="E15" s="26">
        <v>74226600</v>
      </c>
      <c r="F15" s="26">
        <f>(E15/D15)*100</f>
        <v>29.61364452423698</v>
      </c>
      <c r="G15" s="26">
        <v>11505000</v>
      </c>
      <c r="H15" s="26">
        <f>(G15/D15)*100</f>
        <v>4.590065828845003</v>
      </c>
      <c r="I15" s="26">
        <f>(G15+E15)</f>
        <v>85731600</v>
      </c>
      <c r="J15" s="26">
        <f>(I15/D15)*100</f>
        <v>34.20371035308199</v>
      </c>
      <c r="K15" s="26">
        <f>(D15-I15)</f>
        <v>164918400</v>
      </c>
      <c r="L15" s="29">
        <f>(K15/D15)*100</f>
        <v>65.79628964691801</v>
      </c>
    </row>
    <row r="16" spans="1:12" ht="15">
      <c r="A16" s="13">
        <v>1</v>
      </c>
      <c r="B16" s="9" t="s">
        <v>25</v>
      </c>
      <c r="C16" s="21" t="s">
        <v>26</v>
      </c>
      <c r="D16" s="23">
        <v>250650000</v>
      </c>
      <c r="E16" s="23">
        <v>74226600</v>
      </c>
      <c r="F16" s="23">
        <f>(E16/D16)*100</f>
        <v>29.61364452423698</v>
      </c>
      <c r="G16" s="23">
        <v>11505000</v>
      </c>
      <c r="H16" s="23">
        <f>(G16/D16)*100</f>
        <v>4.590065828845003</v>
      </c>
      <c r="I16" s="23">
        <f>(G16+E16)</f>
        <v>85731600</v>
      </c>
      <c r="J16" s="23">
        <f>(I16/D16)*100</f>
        <v>34.20371035308199</v>
      </c>
      <c r="K16" s="23">
        <f>(D16-I16)</f>
        <v>164918400</v>
      </c>
      <c r="L16" s="24">
        <f>(K16/D16)*100</f>
        <v>65.79628964691801</v>
      </c>
    </row>
    <row r="17" spans="1:12" ht="15">
      <c r="A17" s="13"/>
      <c r="B17" s="9" t="s">
        <v>27</v>
      </c>
      <c r="C17" s="21" t="s">
        <v>28</v>
      </c>
      <c r="D17" s="23">
        <v>250650000</v>
      </c>
      <c r="E17" s="23">
        <v>74226600</v>
      </c>
      <c r="F17" s="23">
        <f>(E17/D17)*100</f>
        <v>29.61364452423698</v>
      </c>
      <c r="G17" s="23">
        <v>11505000</v>
      </c>
      <c r="H17" s="23">
        <f>(G17/D17)*100</f>
        <v>4.590065828845003</v>
      </c>
      <c r="I17" s="23">
        <f>(G17+E17)</f>
        <v>85731600</v>
      </c>
      <c r="J17" s="23">
        <f>(I17/D17)*100</f>
        <v>34.20371035308199</v>
      </c>
      <c r="K17" s="23">
        <f>(D17-I17)</f>
        <v>164918400</v>
      </c>
      <c r="L17" s="24">
        <f>(K17/D17)*100</f>
        <v>65.79628964691801</v>
      </c>
    </row>
    <row r="18" spans="1:12" ht="15">
      <c r="A18" s="13"/>
      <c r="B18" s="9" t="s">
        <v>29</v>
      </c>
      <c r="C18" s="21" t="s">
        <v>30</v>
      </c>
      <c r="D18" s="23">
        <v>31200000</v>
      </c>
      <c r="E18" s="23">
        <v>10470000</v>
      </c>
      <c r="F18" s="23">
        <f>(E18/D18)*100</f>
        <v>33.55769230769231</v>
      </c>
      <c r="G18" s="23">
        <v>2600000</v>
      </c>
      <c r="H18" s="23">
        <f>(G18/D18)*100</f>
        <v>8.333333333333332</v>
      </c>
      <c r="I18" s="23">
        <f>(G18+E18)</f>
        <v>13070000</v>
      </c>
      <c r="J18" s="23">
        <f>(I18/D18)*100</f>
        <v>41.89102564102564</v>
      </c>
      <c r="K18" s="23">
        <f>(D18-I18)</f>
        <v>18130000</v>
      </c>
      <c r="L18" s="24">
        <f>(K18/D18)*100</f>
        <v>58.108974358974365</v>
      </c>
    </row>
    <row r="19" spans="1:12" ht="15">
      <c r="A19" s="13"/>
      <c r="B19" s="9" t="s">
        <v>31</v>
      </c>
      <c r="C19" s="21" t="s">
        <v>32</v>
      </c>
      <c r="D19" s="23">
        <v>31200000</v>
      </c>
      <c r="E19" s="23">
        <v>10470000</v>
      </c>
      <c r="F19" s="23">
        <f>(E19/D19)*100</f>
        <v>33.55769230769231</v>
      </c>
      <c r="G19" s="23">
        <v>2600000</v>
      </c>
      <c r="H19" s="23">
        <f>(G19/D19)*100</f>
        <v>8.333333333333332</v>
      </c>
      <c r="I19" s="23">
        <f>(G19+E19)</f>
        <v>13070000</v>
      </c>
      <c r="J19" s="23">
        <f>(I19/D19)*100</f>
        <v>41.89102564102564</v>
      </c>
      <c r="K19" s="23">
        <f>(D19-I19)</f>
        <v>18130000</v>
      </c>
      <c r="L19" s="24">
        <f>(K19/D19)*100</f>
        <v>58.108974358974365</v>
      </c>
    </row>
    <row r="20" spans="1:12" ht="15">
      <c r="A20" s="13"/>
      <c r="B20" s="9" t="s">
        <v>33</v>
      </c>
      <c r="C20" s="21" t="s">
        <v>34</v>
      </c>
      <c r="D20" s="23"/>
      <c r="E20" s="23"/>
      <c r="F20" s="23"/>
      <c r="G20" s="23"/>
      <c r="H20" s="23"/>
      <c r="I20" s="23"/>
      <c r="J20" s="23"/>
      <c r="K20" s="23"/>
      <c r="L20" s="24"/>
    </row>
    <row r="21" spans="1:12" ht="15">
      <c r="A21" s="12"/>
      <c r="B21" s="17" t="s">
        <v>35</v>
      </c>
      <c r="C21" s="20" t="s">
        <v>36</v>
      </c>
      <c r="D21" s="26">
        <v>31200000</v>
      </c>
      <c r="E21" s="26">
        <v>10470000</v>
      </c>
      <c r="F21" s="26">
        <f>(E21/D21)*100</f>
        <v>33.55769230769231</v>
      </c>
      <c r="G21" s="26">
        <v>2600000</v>
      </c>
      <c r="H21" s="26">
        <f>(G21/D21)*100</f>
        <v>8.333333333333332</v>
      </c>
      <c r="I21" s="26">
        <f>(G21+E21)</f>
        <v>13070000</v>
      </c>
      <c r="J21" s="26">
        <f>(I21/D21)*100</f>
        <v>41.89102564102564</v>
      </c>
      <c r="K21" s="26">
        <f>(D21-I21)</f>
        <v>18130000</v>
      </c>
      <c r="L21" s="29">
        <f>(K21/D21)*100</f>
        <v>58.108974358974365</v>
      </c>
    </row>
    <row r="22" spans="1:12" ht="15">
      <c r="A22" s="13"/>
      <c r="B22" s="9" t="s">
        <v>37</v>
      </c>
      <c r="C22" s="21" t="s">
        <v>38</v>
      </c>
      <c r="D22" s="23">
        <v>219450000</v>
      </c>
      <c r="E22" s="23">
        <v>63756600</v>
      </c>
      <c r="F22" s="23">
        <f>(E22/D22)*100</f>
        <v>29.0529049897471</v>
      </c>
      <c r="G22" s="23">
        <v>8905000</v>
      </c>
      <c r="H22" s="23">
        <f>(G22/D22)*100</f>
        <v>4.057871952608795</v>
      </c>
      <c r="I22" s="23">
        <f>(G22+E22)</f>
        <v>72661600</v>
      </c>
      <c r="J22" s="23">
        <f>(I22/D22)*100</f>
        <v>33.11077694235589</v>
      </c>
      <c r="K22" s="23">
        <f>(D22-I22)</f>
        <v>146788400</v>
      </c>
      <c r="L22" s="24">
        <f>(K22/D22)*100</f>
        <v>66.8892230576441</v>
      </c>
    </row>
    <row r="23" spans="1:12" ht="15">
      <c r="A23" s="13"/>
      <c r="B23" s="9" t="s">
        <v>39</v>
      </c>
      <c r="C23" s="21" t="s">
        <v>40</v>
      </c>
      <c r="D23" s="23">
        <v>44660000</v>
      </c>
      <c r="E23" s="23">
        <v>16250000</v>
      </c>
      <c r="F23" s="23">
        <f>(E23/D23)*100</f>
        <v>36.386027765338106</v>
      </c>
      <c r="G23" s="23">
        <v>3000000</v>
      </c>
      <c r="H23" s="23">
        <f>(G23/D23)*100</f>
        <v>6.717420510523958</v>
      </c>
      <c r="I23" s="23">
        <f>(G23+E23)</f>
        <v>19250000</v>
      </c>
      <c r="J23" s="23">
        <f>(I23/D23)*100</f>
        <v>43.103448275862064</v>
      </c>
      <c r="K23" s="23">
        <f>(D23-I23)</f>
        <v>25410000</v>
      </c>
      <c r="L23" s="24">
        <f>(K23/D23)*100</f>
        <v>56.896551724137936</v>
      </c>
    </row>
    <row r="24" spans="1:12" ht="15">
      <c r="A24" s="13"/>
      <c r="B24" s="9" t="s">
        <v>41</v>
      </c>
      <c r="C24" s="21" t="s">
        <v>34</v>
      </c>
      <c r="D24" s="23"/>
      <c r="E24" s="23"/>
      <c r="F24" s="23"/>
      <c r="G24" s="23"/>
      <c r="H24" s="23"/>
      <c r="I24" s="23"/>
      <c r="J24" s="23"/>
      <c r="K24" s="23"/>
      <c r="L24" s="24"/>
    </row>
    <row r="25" spans="1:12" ht="15">
      <c r="A25" s="12"/>
      <c r="B25" s="17" t="s">
        <v>42</v>
      </c>
      <c r="C25" s="20"/>
      <c r="D25" s="26">
        <v>44660000</v>
      </c>
      <c r="E25" s="26">
        <v>16250000</v>
      </c>
      <c r="F25" s="26">
        <f>(E25/D25)*100</f>
        <v>36.386027765338106</v>
      </c>
      <c r="G25" s="26">
        <v>3000000</v>
      </c>
      <c r="H25" s="26">
        <f>(G25/D25)*100</f>
        <v>6.717420510523958</v>
      </c>
      <c r="I25" s="26">
        <f>(G25+E25)</f>
        <v>19250000</v>
      </c>
      <c r="J25" s="26">
        <f>(I25/D25)*100</f>
        <v>43.103448275862064</v>
      </c>
      <c r="K25" s="26">
        <f>(D25-I25)</f>
        <v>25410000</v>
      </c>
      <c r="L25" s="29">
        <f>(K25/D25)*100</f>
        <v>56.896551724137936</v>
      </c>
    </row>
    <row r="26" spans="1:12" ht="15">
      <c r="A26" s="13"/>
      <c r="B26" s="9" t="s">
        <v>43</v>
      </c>
      <c r="C26" s="21" t="s">
        <v>44</v>
      </c>
      <c r="D26" s="23">
        <v>6720000</v>
      </c>
      <c r="E26" s="23">
        <v>4900000</v>
      </c>
      <c r="F26" s="23">
        <f>(E26/D26)*100</f>
        <v>72.91666666666666</v>
      </c>
      <c r="G26" s="23">
        <v>1050000</v>
      </c>
      <c r="H26" s="23">
        <f>(G26/D26)*100</f>
        <v>15.625</v>
      </c>
      <c r="I26" s="23">
        <f>(G26+E26)</f>
        <v>5950000</v>
      </c>
      <c r="J26" s="23">
        <f>(I26/D26)*100</f>
        <v>88.54166666666666</v>
      </c>
      <c r="K26" s="23">
        <f>(D26-I26)</f>
        <v>770000</v>
      </c>
      <c r="L26" s="24">
        <f>(K26/D26)*100</f>
        <v>11.458333333333332</v>
      </c>
    </row>
    <row r="27" spans="1:12" ht="15">
      <c r="A27" s="13"/>
      <c r="B27" s="9" t="s">
        <v>45</v>
      </c>
      <c r="C27" s="21" t="s">
        <v>34</v>
      </c>
      <c r="D27" s="23"/>
      <c r="E27" s="23"/>
      <c r="F27" s="23"/>
      <c r="G27" s="23"/>
      <c r="H27" s="23"/>
      <c r="I27" s="23"/>
      <c r="J27" s="23"/>
      <c r="K27" s="23"/>
      <c r="L27" s="24"/>
    </row>
    <row r="28" spans="1:12" ht="15">
      <c r="A28" s="12"/>
      <c r="B28" s="17" t="s">
        <v>46</v>
      </c>
      <c r="C28" s="20" t="s">
        <v>47</v>
      </c>
      <c r="D28" s="26">
        <v>6720000</v>
      </c>
      <c r="E28" s="26">
        <v>4900000</v>
      </c>
      <c r="F28" s="26">
        <f>(E28/D28)*100</f>
        <v>72.91666666666666</v>
      </c>
      <c r="G28" s="26">
        <v>1050000</v>
      </c>
      <c r="H28" s="26">
        <f>(G28/D28)*100</f>
        <v>15.625</v>
      </c>
      <c r="I28" s="26">
        <f>(G28+E28)</f>
        <v>5950000</v>
      </c>
      <c r="J28" s="26">
        <f>(I28/D28)*100</f>
        <v>88.54166666666666</v>
      </c>
      <c r="K28" s="26">
        <f>(D28-I28)</f>
        <v>770000</v>
      </c>
      <c r="L28" s="29">
        <f>(K28/D28)*100</f>
        <v>11.458333333333332</v>
      </c>
    </row>
    <row r="29" spans="1:12" ht="15">
      <c r="A29" s="13"/>
      <c r="B29" s="9" t="s">
        <v>48</v>
      </c>
      <c r="C29" s="21" t="s">
        <v>49</v>
      </c>
      <c r="D29" s="23">
        <v>125630000</v>
      </c>
      <c r="E29" s="23">
        <v>26875000</v>
      </c>
      <c r="F29" s="23">
        <f>(E29/D29)*100</f>
        <v>21.392183395685745</v>
      </c>
      <c r="G29" s="23">
        <v>1625000</v>
      </c>
      <c r="H29" s="23">
        <f>(G29/D29)*100</f>
        <v>1.293480856483324</v>
      </c>
      <c r="I29" s="23">
        <f>(G29+E29)</f>
        <v>28500000</v>
      </c>
      <c r="J29" s="23">
        <f>(I29/D29)*100</f>
        <v>22.68566425216907</v>
      </c>
      <c r="K29" s="23">
        <f>(D29-I29)</f>
        <v>97130000</v>
      </c>
      <c r="L29" s="24">
        <f>(K29/D29)*100</f>
        <v>77.31433574783094</v>
      </c>
    </row>
    <row r="30" spans="1:12" ht="15">
      <c r="A30" s="13"/>
      <c r="B30" s="9" t="s">
        <v>50</v>
      </c>
      <c r="C30" s="21" t="s">
        <v>34</v>
      </c>
      <c r="D30" s="23"/>
      <c r="E30" s="23"/>
      <c r="F30" s="23"/>
      <c r="G30" s="23"/>
      <c r="H30" s="23"/>
      <c r="I30" s="23"/>
      <c r="J30" s="23"/>
      <c r="K30" s="23"/>
      <c r="L30" s="24"/>
    </row>
    <row r="31" spans="1:12" ht="15">
      <c r="A31" s="12"/>
      <c r="B31" s="17" t="s">
        <v>51</v>
      </c>
      <c r="C31" s="20" t="s">
        <v>52</v>
      </c>
      <c r="D31" s="26">
        <v>125000000</v>
      </c>
      <c r="E31" s="26">
        <v>26875000</v>
      </c>
      <c r="F31" s="26">
        <f>(E31/D31)*100</f>
        <v>21.5</v>
      </c>
      <c r="G31" s="26">
        <v>1625000</v>
      </c>
      <c r="H31" s="26">
        <f>(G31/D31)*100</f>
        <v>1.3</v>
      </c>
      <c r="I31" s="26">
        <f>(G31+E31)</f>
        <v>28500000</v>
      </c>
      <c r="J31" s="26">
        <f>(I31/D31)*100</f>
        <v>22.8</v>
      </c>
      <c r="K31" s="26">
        <f>(D31-I31)</f>
        <v>96500000</v>
      </c>
      <c r="L31" s="29">
        <f>(K31/D31)*100</f>
        <v>77.2</v>
      </c>
    </row>
    <row r="32" spans="1:12" ht="15">
      <c r="A32" s="12"/>
      <c r="B32" s="17" t="s">
        <v>53</v>
      </c>
      <c r="C32" s="20" t="s">
        <v>47</v>
      </c>
      <c r="D32" s="26">
        <v>630000</v>
      </c>
      <c r="E32" s="26">
        <v>0</v>
      </c>
      <c r="F32" s="26">
        <f>(E32/D32)*100</f>
        <v>0</v>
      </c>
      <c r="G32" s="26">
        <v>0</v>
      </c>
      <c r="H32" s="26">
        <f>(G32/D32)*100</f>
        <v>0</v>
      </c>
      <c r="I32" s="26">
        <f>(G32+E32)</f>
        <v>0</v>
      </c>
      <c r="J32" s="26">
        <f>(I32/D32)*100</f>
        <v>0</v>
      </c>
      <c r="K32" s="26">
        <f>(D32-I32)</f>
        <v>630000</v>
      </c>
      <c r="L32" s="29">
        <f>(K32/D32)*100</f>
        <v>100</v>
      </c>
    </row>
    <row r="33" spans="1:12" ht="15">
      <c r="A33" s="13"/>
      <c r="B33" s="9" t="s">
        <v>54</v>
      </c>
      <c r="C33" s="21" t="s">
        <v>55</v>
      </c>
      <c r="D33" s="23">
        <v>22000000</v>
      </c>
      <c r="E33" s="23">
        <v>5007000</v>
      </c>
      <c r="F33" s="23">
        <f>(E33/D33)*100</f>
        <v>22.759090909090908</v>
      </c>
      <c r="G33" s="23">
        <v>1142000</v>
      </c>
      <c r="H33" s="23">
        <f>(G33/D33)*100</f>
        <v>5.190909090909091</v>
      </c>
      <c r="I33" s="23">
        <f>(G33+E33)</f>
        <v>6149000</v>
      </c>
      <c r="J33" s="23">
        <f>(I33/D33)*100</f>
        <v>27.950000000000003</v>
      </c>
      <c r="K33" s="23">
        <f>(D33-I33)</f>
        <v>15851000</v>
      </c>
      <c r="L33" s="24">
        <f>(K33/D33)*100</f>
        <v>72.05</v>
      </c>
    </row>
    <row r="34" spans="1:12" ht="15">
      <c r="A34" s="13"/>
      <c r="B34" s="9" t="s">
        <v>56</v>
      </c>
      <c r="C34" s="21" t="s">
        <v>34</v>
      </c>
      <c r="D34" s="23"/>
      <c r="E34" s="23"/>
      <c r="F34" s="23"/>
      <c r="G34" s="23"/>
      <c r="H34" s="23"/>
      <c r="I34" s="23"/>
      <c r="J34" s="23"/>
      <c r="K34" s="23"/>
      <c r="L34" s="24"/>
    </row>
    <row r="35" spans="1:12" ht="15">
      <c r="A35" s="12"/>
      <c r="B35" s="17" t="s">
        <v>57</v>
      </c>
      <c r="C35" s="20" t="s">
        <v>52</v>
      </c>
      <c r="D35" s="26">
        <v>22000000</v>
      </c>
      <c r="E35" s="26">
        <v>5007000</v>
      </c>
      <c r="F35" s="26">
        <f>(E35/D35)*100</f>
        <v>22.759090909090908</v>
      </c>
      <c r="G35" s="26">
        <v>1142000</v>
      </c>
      <c r="H35" s="26">
        <f>(G35/D35)*100</f>
        <v>5.190909090909091</v>
      </c>
      <c r="I35" s="26">
        <f>(G35+E35)</f>
        <v>6149000</v>
      </c>
      <c r="J35" s="26">
        <f>(I35/D35)*100</f>
        <v>27.950000000000003</v>
      </c>
      <c r="K35" s="26">
        <f>(D35-I35)</f>
        <v>15851000</v>
      </c>
      <c r="L35" s="29">
        <f>(K35/D35)*100</f>
        <v>72.05</v>
      </c>
    </row>
    <row r="36" spans="1:12" ht="15">
      <c r="A36" s="13"/>
      <c r="B36" s="9" t="s">
        <v>58</v>
      </c>
      <c r="C36" s="21" t="s">
        <v>59</v>
      </c>
      <c r="D36" s="23">
        <v>6720000</v>
      </c>
      <c r="E36" s="23">
        <v>4410000</v>
      </c>
      <c r="F36" s="23">
        <f>(E36/D36)*100</f>
        <v>65.625</v>
      </c>
      <c r="G36" s="23">
        <v>980000</v>
      </c>
      <c r="H36" s="23">
        <f>(G36/D36)*100</f>
        <v>14.583333333333334</v>
      </c>
      <c r="I36" s="23">
        <f>(G36+E36)</f>
        <v>5390000</v>
      </c>
      <c r="J36" s="23">
        <f>(I36/D36)*100</f>
        <v>80.20833333333334</v>
      </c>
      <c r="K36" s="23">
        <f>(D36-I36)</f>
        <v>1330000</v>
      </c>
      <c r="L36" s="24">
        <f>(K36/D36)*100</f>
        <v>19.791666666666664</v>
      </c>
    </row>
    <row r="37" spans="1:12" ht="15">
      <c r="A37" s="13"/>
      <c r="B37" s="9" t="s">
        <v>60</v>
      </c>
      <c r="C37" s="21" t="s">
        <v>34</v>
      </c>
      <c r="D37" s="23"/>
      <c r="E37" s="23"/>
      <c r="F37" s="23"/>
      <c r="G37" s="23"/>
      <c r="H37" s="23"/>
      <c r="I37" s="23"/>
      <c r="J37" s="23"/>
      <c r="K37" s="23"/>
      <c r="L37" s="24"/>
    </row>
    <row r="38" spans="1:12" ht="15">
      <c r="A38" s="12"/>
      <c r="B38" s="17" t="s">
        <v>61</v>
      </c>
      <c r="C38" s="20" t="s">
        <v>47</v>
      </c>
      <c r="D38" s="26">
        <v>6720000</v>
      </c>
      <c r="E38" s="26">
        <v>4410000</v>
      </c>
      <c r="F38" s="26">
        <f>(E38/D38)*100</f>
        <v>65.625</v>
      </c>
      <c r="G38" s="26">
        <v>980000</v>
      </c>
      <c r="H38" s="26">
        <f>(G38/D38)*100</f>
        <v>14.583333333333334</v>
      </c>
      <c r="I38" s="26">
        <f>(G38+E38)</f>
        <v>5390000</v>
      </c>
      <c r="J38" s="26">
        <f>(I38/D38)*100</f>
        <v>80.20833333333334</v>
      </c>
      <c r="K38" s="26">
        <f>(D38-I38)</f>
        <v>1330000</v>
      </c>
      <c r="L38" s="29">
        <f>(K38/D38)*100</f>
        <v>19.791666666666664</v>
      </c>
    </row>
    <row r="39" spans="1:12" ht="15">
      <c r="A39" s="13"/>
      <c r="B39" s="9" t="s">
        <v>62</v>
      </c>
      <c r="C39" s="21" t="s">
        <v>63</v>
      </c>
      <c r="D39" s="23">
        <v>6720000</v>
      </c>
      <c r="E39" s="23">
        <v>4970000</v>
      </c>
      <c r="F39" s="23">
        <f>(E39/D39)*100</f>
        <v>73.95833333333334</v>
      </c>
      <c r="G39" s="23">
        <v>1050000</v>
      </c>
      <c r="H39" s="23">
        <f>(G39/D39)*100</f>
        <v>15.625</v>
      </c>
      <c r="I39" s="23">
        <f>(G39+E39)</f>
        <v>6020000</v>
      </c>
      <c r="J39" s="23">
        <f>(I39/D39)*100</f>
        <v>89.58333333333334</v>
      </c>
      <c r="K39" s="23">
        <f>(D39-I39)</f>
        <v>700000</v>
      </c>
      <c r="L39" s="24">
        <f>(K39/D39)*100</f>
        <v>10.416666666666668</v>
      </c>
    </row>
    <row r="40" spans="1:12" ht="15">
      <c r="A40" s="13"/>
      <c r="B40" s="9" t="s">
        <v>64</v>
      </c>
      <c r="C40" s="21" t="s">
        <v>34</v>
      </c>
      <c r="D40" s="23"/>
      <c r="E40" s="23"/>
      <c r="F40" s="23"/>
      <c r="G40" s="23"/>
      <c r="H40" s="23"/>
      <c r="I40" s="23"/>
      <c r="J40" s="23"/>
      <c r="K40" s="23"/>
      <c r="L40" s="24"/>
    </row>
    <row r="41" spans="1:12" ht="15">
      <c r="A41" s="12"/>
      <c r="B41" s="17" t="s">
        <v>65</v>
      </c>
      <c r="C41" s="20" t="s">
        <v>47</v>
      </c>
      <c r="D41" s="26">
        <v>6720000</v>
      </c>
      <c r="E41" s="26">
        <v>4970000</v>
      </c>
      <c r="F41" s="26">
        <f>(E41/D41)*100</f>
        <v>73.95833333333334</v>
      </c>
      <c r="G41" s="26">
        <v>1050000</v>
      </c>
      <c r="H41" s="26">
        <f>(G41/D41)*100</f>
        <v>15.625</v>
      </c>
      <c r="I41" s="26">
        <f>(G41+E41)</f>
        <v>6020000</v>
      </c>
      <c r="J41" s="26">
        <f>(I41/D41)*100</f>
        <v>89.58333333333334</v>
      </c>
      <c r="K41" s="26">
        <f>(D41-I41)</f>
        <v>700000</v>
      </c>
      <c r="L41" s="29">
        <f>(K41/D41)*100</f>
        <v>10.416666666666668</v>
      </c>
    </row>
    <row r="42" spans="1:12" ht="15">
      <c r="A42" s="13"/>
      <c r="B42" s="9" t="s">
        <v>66</v>
      </c>
      <c r="C42" s="21" t="s">
        <v>67</v>
      </c>
      <c r="D42" s="23">
        <v>3300000</v>
      </c>
      <c r="E42" s="23">
        <v>504600</v>
      </c>
      <c r="F42" s="23">
        <f>(E42/D42)*100</f>
        <v>15.290909090909091</v>
      </c>
      <c r="G42" s="23">
        <v>58000</v>
      </c>
      <c r="H42" s="23">
        <f>(G42/D42)*100</f>
        <v>1.7575757575757573</v>
      </c>
      <c r="I42" s="23">
        <f>(G42+E42)</f>
        <v>562600</v>
      </c>
      <c r="J42" s="23">
        <f>(I42/D42)*100</f>
        <v>17.04848484848485</v>
      </c>
      <c r="K42" s="23">
        <f>(D42-I42)</f>
        <v>2737400</v>
      </c>
      <c r="L42" s="24">
        <f>(K42/D42)*100</f>
        <v>82.95151515151515</v>
      </c>
    </row>
    <row r="43" spans="1:12" ht="15">
      <c r="A43" s="13"/>
      <c r="B43" s="9" t="s">
        <v>68</v>
      </c>
      <c r="C43" s="21" t="s">
        <v>34</v>
      </c>
      <c r="D43" s="23"/>
      <c r="E43" s="23"/>
      <c r="F43" s="23"/>
      <c r="G43" s="23"/>
      <c r="H43" s="23"/>
      <c r="I43" s="23"/>
      <c r="J43" s="23"/>
      <c r="K43" s="23"/>
      <c r="L43" s="24"/>
    </row>
    <row r="44" spans="1:12" ht="15">
      <c r="A44" s="12"/>
      <c r="B44" s="17" t="s">
        <v>69</v>
      </c>
      <c r="C44" s="20" t="s">
        <v>70</v>
      </c>
      <c r="D44" s="26">
        <v>500000</v>
      </c>
      <c r="E44" s="26">
        <v>224600</v>
      </c>
      <c r="F44" s="26">
        <f>(E44/D44)*100</f>
        <v>44.92</v>
      </c>
      <c r="G44" s="26">
        <v>58000</v>
      </c>
      <c r="H44" s="26">
        <f>(G44/D44)*100</f>
        <v>11.600000000000001</v>
      </c>
      <c r="I44" s="26">
        <f>(G44+E44)</f>
        <v>282600</v>
      </c>
      <c r="J44" s="26">
        <f>(I44/D44)*100</f>
        <v>56.52</v>
      </c>
      <c r="K44" s="26">
        <f>(D44-I44)</f>
        <v>217400</v>
      </c>
      <c r="L44" s="29">
        <f>(K44/D44)*100</f>
        <v>43.480000000000004</v>
      </c>
    </row>
    <row r="45" spans="1:12" ht="15">
      <c r="A45" s="12"/>
      <c r="B45" s="17" t="s">
        <v>71</v>
      </c>
      <c r="C45" s="20" t="s">
        <v>47</v>
      </c>
      <c r="D45" s="26">
        <v>2800000</v>
      </c>
      <c r="E45" s="26">
        <v>280000</v>
      </c>
      <c r="F45" s="26">
        <f>(E45/D45)*100</f>
        <v>10</v>
      </c>
      <c r="G45" s="26">
        <v>0</v>
      </c>
      <c r="H45" s="26">
        <f>(G45/D45)*100</f>
        <v>0</v>
      </c>
      <c r="I45" s="26">
        <f>(G45+E45)</f>
        <v>280000</v>
      </c>
      <c r="J45" s="26">
        <f>(I45/D45)*100</f>
        <v>10</v>
      </c>
      <c r="K45" s="26">
        <f>(D45-I45)</f>
        <v>2520000</v>
      </c>
      <c r="L45" s="29">
        <f>(K45/D45)*100</f>
        <v>90</v>
      </c>
    </row>
    <row r="46" spans="1:12" ht="15">
      <c r="A46" s="13"/>
      <c r="B46" s="9" t="s">
        <v>72</v>
      </c>
      <c r="C46" s="21" t="s">
        <v>73</v>
      </c>
      <c r="D46" s="23">
        <v>3700000</v>
      </c>
      <c r="E46" s="23">
        <v>840000</v>
      </c>
      <c r="F46" s="23">
        <f>(E46/D46)*100</f>
        <v>22.702702702702705</v>
      </c>
      <c r="G46" s="23">
        <v>0</v>
      </c>
      <c r="H46" s="23">
        <f>(G46/D46)*100</f>
        <v>0</v>
      </c>
      <c r="I46" s="23">
        <f>(G46+E46)</f>
        <v>840000</v>
      </c>
      <c r="J46" s="23">
        <f>(I46/D46)*100</f>
        <v>22.702702702702705</v>
      </c>
      <c r="K46" s="23">
        <f>(D46-I46)</f>
        <v>2860000</v>
      </c>
      <c r="L46" s="24">
        <f>(K46/D46)*100</f>
        <v>77.29729729729729</v>
      </c>
    </row>
    <row r="47" spans="1:12" ht="15">
      <c r="A47" s="13"/>
      <c r="B47" s="9" t="s">
        <v>74</v>
      </c>
      <c r="C47" s="21" t="s">
        <v>34</v>
      </c>
      <c r="D47" s="23"/>
      <c r="E47" s="23"/>
      <c r="F47" s="23"/>
      <c r="G47" s="23"/>
      <c r="H47" s="23"/>
      <c r="I47" s="23"/>
      <c r="J47" s="23"/>
      <c r="K47" s="23"/>
      <c r="L47" s="24"/>
    </row>
    <row r="48" spans="1:12" ht="15">
      <c r="A48" s="12"/>
      <c r="B48" s="17" t="s">
        <v>75</v>
      </c>
      <c r="C48" s="20" t="s">
        <v>70</v>
      </c>
      <c r="D48" s="26">
        <v>900000</v>
      </c>
      <c r="E48" s="26">
        <v>0</v>
      </c>
      <c r="F48" s="26">
        <f>(E48/D48)*100</f>
        <v>0</v>
      </c>
      <c r="G48" s="26">
        <v>0</v>
      </c>
      <c r="H48" s="26">
        <f>(G48/D48)*100</f>
        <v>0</v>
      </c>
      <c r="I48" s="26">
        <f>(G48+E48)</f>
        <v>0</v>
      </c>
      <c r="J48" s="26">
        <f>(I48/D48)*100</f>
        <v>0</v>
      </c>
      <c r="K48" s="26">
        <f>(D48-I48)</f>
        <v>900000</v>
      </c>
      <c r="L48" s="29">
        <f>(K48/D48)*100</f>
        <v>100</v>
      </c>
    </row>
    <row r="49" spans="1:12" ht="15">
      <c r="A49" s="12"/>
      <c r="B49" s="17" t="s">
        <v>76</v>
      </c>
      <c r="C49" s="20" t="s">
        <v>47</v>
      </c>
      <c r="D49" s="26">
        <v>2800000</v>
      </c>
      <c r="E49" s="26">
        <v>840000</v>
      </c>
      <c r="F49" s="26">
        <f>(E49/D49)*100</f>
        <v>30</v>
      </c>
      <c r="G49" s="26">
        <v>0</v>
      </c>
      <c r="H49" s="26">
        <f>(G49/D49)*100</f>
        <v>0</v>
      </c>
      <c r="I49" s="26">
        <f>(G49+E49)</f>
        <v>840000</v>
      </c>
      <c r="J49" s="26">
        <f>(I49/D49)*100</f>
        <v>30</v>
      </c>
      <c r="K49" s="26">
        <f>(D49-I49)</f>
        <v>1960000</v>
      </c>
      <c r="L49" s="29">
        <f>(K49/D49)*100</f>
        <v>70</v>
      </c>
    </row>
    <row r="50" spans="1:12" ht="15">
      <c r="A50" s="14"/>
      <c r="B50" s="18"/>
      <c r="C50" s="22"/>
      <c r="D50" s="27"/>
      <c r="E50" s="27"/>
      <c r="F50" s="27"/>
      <c r="G50" s="27"/>
      <c r="H50" s="27"/>
      <c r="I50" s="27"/>
      <c r="J50" s="27"/>
      <c r="K50" s="27"/>
      <c r="L50" s="30"/>
    </row>
    <row r="52" ht="15">
      <c r="J52" t="s">
        <v>77</v>
      </c>
    </row>
    <row r="53" ht="15">
      <c r="J53" t="s">
        <v>78</v>
      </c>
    </row>
    <row r="60" ht="15">
      <c r="J60" t="s">
        <v>79</v>
      </c>
    </row>
    <row r="61" ht="15">
      <c r="J61" t="s">
        <v>80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1:L1"/>
    <mergeCell ref="A2:L2"/>
    <mergeCell ref="A11:A12"/>
    <mergeCell ref="B11:B12"/>
    <mergeCell ref="C11:C12"/>
    <mergeCell ref="D11:D12"/>
    <mergeCell ref="E11:F11"/>
    <mergeCell ref="G11:H11"/>
    <mergeCell ref="I11:J11"/>
    <mergeCell ref="K11:L11"/>
  </mergeCells>
  <printOptions horizontalCentered="1"/>
  <pageMargins left="0.1" right="0.1" top="0.1" bottom="0.5" header="0.3" footer="0.3"/>
  <pageSetup fitToHeight="0" fitToWidth="0" horizontalDpi="600" verticalDpi="600" orientation="landscape" paperSize="14"/>
  <headerFooter alignWithMargins="0">
    <oddFooter>&amp;C&amp;Y&amp;I&amp;BHal &amp;P / &amp;N&amp;R&amp;Y&amp;I&amp;Bkomdanas LRA-A 2020 6 ES03 0500 098352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